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7280" windowHeight="6465"/>
  </bookViews>
  <sheets>
    <sheet name="Рз.Пр." sheetId="1" r:id="rId1"/>
  </sheets>
  <definedNames>
    <definedName name="Z_CBB38A1C_68D1_4616_B44D_8EB9174FBEA1_.wvu.Rows" localSheetId="0" hidden="1">Рз.Пр.!$4:$4</definedName>
    <definedName name="_xlnm.Print_Titles" localSheetId="0">Рз.Пр.!$5:$7</definedName>
  </definedNames>
  <calcPr calcId="162913" iterate="1"/>
  <customWorkbookViews>
    <customWorkbookView name="Шипицина Екатерина Васильевна - Личное представление" guid="{CBB38A1C-68D1-4616-B44D-8EB9174FBEA1}" mergeInterval="0" personalView="1" maximized="1" xWindow="-9" yWindow="-9" windowWidth="1458" windowHeight="870" activeSheetId="1"/>
    <customWorkbookView name="Морозова Анна Александровна - Личное представление" guid="{4A24DB04-85E6-4D67-BA23-93C87CF493B8}" mergeInterval="0" personalView="1" maximized="1" xWindow="-8" yWindow="-8" windowWidth="1936" windowHeight="1056" activeSheetId="2"/>
    <customWorkbookView name="Насонова Светлана Владимировна - Личное представление" guid="{DEF5DB07-7A7C-4ADD-AB96-EF6927F39220}" mergeInterval="0" personalView="1" maximized="1" windowWidth="1916" windowHeight="835" activeSheetId="2"/>
    <customWorkbookView name="Куленко Марина  Николаевна - Личное представление" guid="{DBE94123-C7F9-4355-B9D2-D63CD70194E5}" mergeInterval="0" personalView="1" maximized="1" windowWidth="1258" windowHeight="707" activeSheetId="2"/>
    <customWorkbookView name="Бессмертных Людмила Александровна - Личное представление" guid="{1E0CB788-42E3-4170-A252-DDBC53A4A3EA}" mergeInterval="0" personalView="1" maximized="1" windowWidth="1916" windowHeight="855" activeSheetId="2"/>
    <customWorkbookView name="Верба Аксана Николаевна - Личное представление" guid="{C5E0BA82-EED5-405F-834A-5DC574E7BDCE}" mergeInterval="0" personalView="1" maximized="1" windowWidth="1818" windowHeight="783" activeSheetId="2" showComments="commIndAndComment"/>
    <customWorkbookView name="Шульц Любовь Георгиевна - Личное представление" guid="{8C2641B7-AAF7-4AD8-BAF2-96637A590C63}" mergeInterval="0" personalView="1" maximized="1" xWindow="-9" yWindow="-9" windowWidth="1938" windowHeight="1050" activeSheetId="2"/>
    <customWorkbookView name="Шаповалова Людмила Николаевна - Личное представление" guid="{30D5FB2B-E832-43D3-9235-D563E51E7A04}" mergeInterval="0" personalView="1" xWindow="53" windowWidth="1867" windowHeight="1040" activeSheetId="2"/>
    <customWorkbookView name="Карелина Наталья Игоревна - Личное представление" guid="{BBCF2C21-4C8B-40CE-B126-D0C12C20B591}" mergeInterval="0" personalView="1" maximized="1" windowWidth="1916" windowHeight="855" activeSheetId="2"/>
    <customWorkbookView name="Селукова Марина Степановна - Личное представление" guid="{370586BC-8948-4303-BD93-0B352812A64E}" mergeInterval="0" personalView="1" maximized="1" windowWidth="1916" windowHeight="789" activeSheetId="2"/>
    <customWorkbookView name="Кожапенко Ольга Александровна - Личное представление" guid="{BADC9615-F2C7-43AA-89A1-BB9ED96847B4}" mergeInterval="0" personalView="1" maximized="1" xWindow="-8" yWindow="-8" windowWidth="1936" windowHeight="1056" activeSheetId="2"/>
    <customWorkbookView name="Парамонова Оксана Борисовна - Личное представление" guid="{1466639A-F0DE-4D1D-B732-BAC420591D2A}" mergeInterval="0" personalView="1" maximized="1" windowWidth="1596" windowHeight="635" activeSheetId="1"/>
    <customWorkbookView name="Гудкова Ирина Витальевна - Личное представление" guid="{AF0DAB93-C2F9-4AC6-AF1E-854E63FE9971}" mergeInterval="0" personalView="1" maximized="1" xWindow="-8" yWindow="-8" windowWidth="1936" windowHeight="1056" activeSheetId="2"/>
    <customWorkbookView name="Теляга Инна Альбертовна - Личное представление" guid="{9D136BF9-EDD4-4D07-A0A0-489F87A058F7}" mergeInterval="0" personalView="1" maximized="1" windowWidth="1916" windowHeight="795" activeSheetId="2"/>
  </customWorkbookViews>
</workbook>
</file>

<file path=xl/calcChain.xml><?xml version="1.0" encoding="utf-8"?>
<calcChain xmlns="http://schemas.openxmlformats.org/spreadsheetml/2006/main">
  <c r="E54" i="1" l="1"/>
  <c r="D54" i="1"/>
  <c r="H54" i="1" l="1"/>
  <c r="G54" i="1"/>
  <c r="F54" i="1"/>
  <c r="D58" i="1" l="1"/>
  <c r="E60" i="1" l="1"/>
  <c r="F60" i="1"/>
  <c r="G60" i="1"/>
  <c r="H60" i="1"/>
  <c r="D60" i="1"/>
  <c r="E58" i="1"/>
  <c r="F58" i="1"/>
  <c r="G58" i="1"/>
  <c r="H58" i="1"/>
  <c r="E49" i="1"/>
  <c r="F49" i="1"/>
  <c r="G49" i="1"/>
  <c r="H49" i="1"/>
  <c r="D49" i="1"/>
  <c r="E47" i="1"/>
  <c r="F47" i="1"/>
  <c r="G47" i="1"/>
  <c r="H47" i="1"/>
  <c r="D47" i="1"/>
  <c r="E44" i="1"/>
  <c r="F44" i="1"/>
  <c r="G44" i="1"/>
  <c r="H44" i="1"/>
  <c r="D44" i="1"/>
  <c r="E37" i="1"/>
  <c r="F37" i="1"/>
  <c r="G37" i="1"/>
  <c r="H37" i="1"/>
  <c r="D37" i="1"/>
  <c r="E35" i="1"/>
  <c r="F35" i="1"/>
  <c r="G35" i="1"/>
  <c r="H35" i="1"/>
  <c r="D35" i="1"/>
  <c r="E30" i="1"/>
  <c r="F30" i="1"/>
  <c r="G30" i="1"/>
  <c r="H30" i="1"/>
  <c r="D30" i="1"/>
  <c r="E22" i="1"/>
  <c r="F22" i="1"/>
  <c r="G22" i="1"/>
  <c r="H22" i="1"/>
  <c r="D22" i="1"/>
  <c r="E18" i="1"/>
  <c r="F18" i="1"/>
  <c r="G18" i="1"/>
  <c r="H18" i="1"/>
  <c r="D18" i="1"/>
  <c r="E9" i="1"/>
  <c r="F9" i="1"/>
  <c r="G9" i="1"/>
  <c r="H9" i="1"/>
  <c r="D9" i="1"/>
  <c r="E8" i="1" l="1"/>
  <c r="D8" i="1"/>
  <c r="G8" i="1"/>
  <c r="H8" i="1"/>
  <c r="F8" i="1"/>
</calcChain>
</file>

<file path=xl/sharedStrings.xml><?xml version="1.0" encoding="utf-8"?>
<sst xmlns="http://schemas.openxmlformats.org/spreadsheetml/2006/main" count="67" uniqueCount="67">
  <si>
    <t>2021 год</t>
  </si>
  <si>
    <t>Расходы - всего, в том числе: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</si>
  <si>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</si>
  <si>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</si>
  <si>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</si>
  <si>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</si>
  <si>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</si>
  <si>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</si>
  <si>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</si>
  <si>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</si>
  <si>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</si>
  <si>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</si>
  <si>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</si>
  <si>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</si>
  <si>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проект бюджета</t>
  </si>
  <si>
    <t>Наименование</t>
  </si>
  <si>
    <t xml:space="preserve">Сведения о расходах бюджета города Нижневартовска по разделам и подразделам классификации расходов бюджетов </t>
  </si>
  <si>
    <t>тыс.рублей</t>
  </si>
  <si>
    <t>Рз</t>
  </si>
  <si>
    <t>Пр</t>
  </si>
  <si>
    <t>01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</si>
  <si>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</si>
  <si>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</si>
  <si>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</si>
  <si>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</si>
  <si>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</si>
  <si>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</si>
  <si>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</si>
  <si>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Органы юстиции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</si>
  <si>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</si>
  <si>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</si>
  <si>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Общеэкономические вопросы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</si>
  <si>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</si>
  <si>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</si>
  <si>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</si>
  <si>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</si>
  <si>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Жилищное хозяйство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</si>
  <si>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</si>
  <si>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</si>
  <si>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</si>
  <si>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Другие вопросы в области охраны окружающей среды</t>
  </si>
  <si>
    <t>Дошкольное образование</t>
  </si>
  <si>
    <t>Общее образование</t>
  </si>
  <si>
    <t>Дополнительное образование детей</t>
  </si>
  <si>
    <t>Молодежная политика</t>
  </si>
  <si>
    <t>Другие вопросы в области образования</t>
  </si>
  <si>
    <t>Культура</t>
  </si>
  <si>
    <t>Другие вопросы в области культуры, кинематографии</t>
  </si>
  <si>
    <t>Другие вопросы в области здравоохранения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</si>
  <si>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</si>
  <si>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</si>
  <si>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</si>
  <si>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</si>
  <si>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</t>
  </si>
  <si>
    <t>Массовый спорт</t>
  </si>
  <si>
    <t>Периодическая печать и издательства</t>
  </si>
  <si>
    <t>Обслуживание государственного внутреннего и муниципального долга</t>
  </si>
  <si>
    <t>2022 год</t>
  </si>
  <si>
    <t>Обеспечение проведения выборов и референдумов</t>
  </si>
  <si>
    <t>Связь и информатика</t>
  </si>
  <si>
    <t>Спорт высших достижений</t>
  </si>
  <si>
    <t>на 2021 год и на плановый период 2022 и 2023 годов в сравнении с ожидаемым исполнением за 2020 год и отчетом за 2019 год</t>
  </si>
  <si>
    <t>Исполнено
 за 2019 год</t>
  </si>
  <si>
    <t>Ожидаемое исполнение за 2020 год</t>
  </si>
  <si>
    <t>2023 год</t>
  </si>
  <si>
    <t>Лесное хозяйство</t>
  </si>
  <si>
    <t>Профессиональная подготовка, переподготовка и повышение квалификации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</si>
</sst>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000"/>
    <numFmt numFmtId="165" formatCode="00;;"/>
  </numFmts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6">
    <xf numFmtId="0" fontId="0" fillId="0" borderId="0" xfId="0"/>
    <xf numFmtId="0" fontId="5" fillId="0" borderId="0" xfId="0" applyFont="1" applyAlignment="1">
      <alignment horizontal="right"/>
    </xf>
    <xf numFmtId="0" fontId="5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164" fontId="4" fillId="0" borderId="1" xfId="1" applyNumberFormat="1" applyFont="1" applyFill="1" applyBorder="1" applyAlignment="1" applyProtection="1">
      <alignment horizontal="justify" vertical="center" wrapText="1"/>
      <protection hidden="1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2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4" fontId="4" fillId="0" borderId="1" xfId="1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protection hidden="1"/>
    </xf>
    <xf numFmtId="165" fontId="4" fillId="0" borderId="1" xfId="1" applyNumberFormat="1" applyFont="1" applyFill="1" applyBorder="1" applyAlignment="1" applyProtection="1">
      <protection hidden="1"/>
    </xf>
    <xf numFmtId="0" fontId="3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61"/>
  <sheetViews>
    <sheetView tabSelected="1" zoomScale="86" zoomScaleNormal="86" workbookViewId="0">
      <pane xSplit="3" ySplit="7" topLeftCell="D8" activePane="bottomRight" state="frozen"/>
      <selection pane="topRight" activeCell="D1" sqref="D1"/>
      <selection pane="bottomLeft" activeCell="A8" sqref="A8"/>
      <selection pane="bottomRight" activeCell="L13" sqref="L13"/>
    </sheetView>
  </sheetViews>
  <sheetFormatPr defaultColWidth="8.85546875" defaultRowHeight="18.75" x14ac:dyDescent="0.3"/>
  <cols>
    <col min="1" max="1" width="58.42578125" style="2" customWidth="1"/>
    <col min="2" max="2" width="7.28515625" style="2" customWidth="1"/>
    <col min="3" max="3" width="7.7109375" style="2" customWidth="1"/>
    <col min="4" max="4" width="20.7109375" style="2" customWidth="1"/>
    <col min="5" max="5" width="19.140625" style="2" customWidth="1"/>
    <col min="6" max="6" width="18.140625" style="2" customWidth="1"/>
    <col min="7" max="7" width="18.7109375" style="2" customWidth="1"/>
    <col min="8" max="8" width="20.28515625" style="2" customWidth="1"/>
    <col min="9" max="9" width="16.42578125" style="2" customWidth="1"/>
    <col min="10" max="16384" width="8.85546875" style="2"/>
  </cols>
  <sheetData>
    <row r="2" spans="1:8" x14ac:dyDescent="0.3">
      <c r="A2" s="21" t="s">
        <v>16</v>
      </c>
      <c r="B2" s="21"/>
      <c r="C2" s="21"/>
      <c r="D2" s="21"/>
      <c r="E2" s="21"/>
      <c r="F2" s="21"/>
      <c r="G2" s="21"/>
      <c r="H2" s="21"/>
    </row>
    <row r="3" spans="1:8" x14ac:dyDescent="0.3">
      <c r="A3" s="21" t="s">
        <v>61</v>
      </c>
      <c r="B3" s="21"/>
      <c r="C3" s="21"/>
      <c r="D3" s="21"/>
      <c r="E3" s="21"/>
      <c r="F3" s="21"/>
      <c r="G3" s="21"/>
      <c r="H3" s="21"/>
    </row>
    <row r="4" spans="1:8" x14ac:dyDescent="0.3">
      <c r="H4" s="1" t="s">
        <v>17</v>
      </c>
    </row>
    <row r="5" spans="1:8" x14ac:dyDescent="0.3">
      <c r="A5" s="22" t="s">
        <v>15</v>
      </c>
      <c r="B5" s="22" t="s">
        <v>18</v>
      </c>
      <c r="C5" s="22" t="s">
        <v>19</v>
      </c>
      <c r="D5" s="23" t="s">
        <v>62</v>
      </c>
      <c r="E5" s="24" t="s">
        <v>63</v>
      </c>
      <c r="F5" s="25" t="s">
        <v>14</v>
      </c>
      <c r="G5" s="25"/>
      <c r="H5" s="25"/>
    </row>
    <row r="6" spans="1:8" ht="30" customHeight="1" x14ac:dyDescent="0.3">
      <c r="A6" s="22"/>
      <c r="B6" s="22"/>
      <c r="C6" s="22"/>
      <c r="D6" s="23"/>
      <c r="E6" s="24"/>
      <c r="F6" s="17" t="s">
        <v>0</v>
      </c>
      <c r="G6" s="17" t="s">
        <v>57</v>
      </c>
      <c r="H6" s="4" t="s">
        <v>64</v>
      </c>
    </row>
    <row r="7" spans="1:8" s="3" customFormat="1" ht="15.75" x14ac:dyDescent="0.25">
      <c r="A7" s="5">
        <v>1</v>
      </c>
      <c r="B7" s="5">
        <v>2</v>
      </c>
      <c r="C7" s="5">
        <v>3</v>
      </c>
      <c r="D7" s="5">
        <v>4</v>
      </c>
      <c r="E7" s="5">
        <v>5</v>
      </c>
      <c r="F7" s="5">
        <v>6</v>
      </c>
      <c r="G7" s="5">
        <v>7</v>
      </c>
      <c r="H7" s="5">
        <v>8</v>
      </c>
    </row>
    <row r="8" spans="1:8" x14ac:dyDescent="0.3">
      <c r="A8" s="9" t="s">
        <v>1</v>
      </c>
      <c r="B8" s="6"/>
      <c r="C8" s="6"/>
      <c r="D8" s="11">
        <f>D9+D18+D22+D30+D35+D37+D44+D47+D49+D54+D58+D60</f>
        <v>20514011.650000002</v>
      </c>
      <c r="E8" s="11">
        <f>E9+E18+E22+E30+E35+E37+E44+E47+E49+E54+E58+E60</f>
        <v>21164726.739999998</v>
      </c>
      <c r="F8" s="11">
        <f>F9+F18+F22+F30+F35+F37+F44+F47+F49+F54+F58+F60</f>
        <v>19765732.139999997</v>
      </c>
      <c r="G8" s="11">
        <f>G9+G18+G22+G30+G35+G37+G44+G47+G49+G54+G58+G60</f>
        <v>18676352.619999997</v>
      </c>
      <c r="H8" s="11">
        <f>H9+H18+H22+H30+H35+H37+H44+H47+H49+H54+H58+H60</f>
        <v>19422968.399999995</v>
      </c>
    </row>
    <row r="9" spans="1:8" x14ac:dyDescent="0.3">
      <c r="A9" s="9" t="s">
        <v>2</v>
      </c>
      <c r="B9" s="7" t="s">
        <v>20</v>
      </c>
      <c r="C9" s="7"/>
      <c r="D9" s="11">
        <f>SUM(D10:D17)</f>
        <v>1721898.29</v>
      </c>
      <c r="E9" s="11">
        <f t="shared" ref="E9:H9" si="0">SUM(E10:E17)</f>
        <v>1881905.81</v>
      </c>
      <c r="F9" s="11">
        <f t="shared" si="0"/>
        <v>1640562.3199999998</v>
      </c>
      <c r="G9" s="11">
        <f t="shared" si="0"/>
        <v>1644096.21</v>
      </c>
      <c r="H9" s="11">
        <f t="shared" si="0"/>
        <v>1878851.39</v>
      </c>
    </row>
    <row r="10" spans="1:8" ht="47.25" x14ac:dyDescent="0.3">
      <c r="A10" s="8" t="s">
        <v>21</v>
      </c>
      <c r="B10" s="18">
        <v>1</v>
      </c>
      <c r="C10" s="18">
        <v>2</v>
      </c>
      <c r="D10" s="15">
        <v>10349.89</v>
      </c>
      <c r="E10" s="12">
        <v>6902.3</v>
      </c>
      <c r="F10" s="15">
        <v>11820.68</v>
      </c>
      <c r="G10" s="15">
        <v>11299.72</v>
      </c>
      <c r="H10" s="15">
        <v>11299.72</v>
      </c>
    </row>
    <row r="11" spans="1:8" ht="47.25" x14ac:dyDescent="0.3">
      <c r="A11" s="8" t="s">
        <v>22</v>
      </c>
      <c r="B11" s="18">
        <v>1</v>
      </c>
      <c r="C11" s="18">
        <v>3</v>
      </c>
      <c r="D11" s="15">
        <v>61008.61</v>
      </c>
      <c r="E11" s="12">
        <v>52553.03</v>
      </c>
      <c r="F11" s="15">
        <v>54146.25</v>
      </c>
      <c r="G11" s="15">
        <v>53212.34</v>
      </c>
      <c r="H11" s="15">
        <v>53212.34</v>
      </c>
    </row>
    <row r="12" spans="1:8" ht="55.9" customHeight="1" x14ac:dyDescent="0.3">
      <c r="A12" s="8" t="s">
        <v>23</v>
      </c>
      <c r="B12" s="18">
        <v>1</v>
      </c>
      <c r="C12" s="18">
        <v>4</v>
      </c>
      <c r="D12" s="15">
        <v>704031.53</v>
      </c>
      <c r="E12" s="12">
        <v>673404.85</v>
      </c>
      <c r="F12" s="15">
        <v>743989.05</v>
      </c>
      <c r="G12" s="15">
        <v>691923.66</v>
      </c>
      <c r="H12" s="15">
        <v>691923.66</v>
      </c>
    </row>
    <row r="13" spans="1:8" x14ac:dyDescent="0.3">
      <c r="A13" s="8" t="s">
        <v>24</v>
      </c>
      <c r="B13" s="18">
        <v>1</v>
      </c>
      <c r="C13" s="18">
        <v>5</v>
      </c>
      <c r="D13" s="15">
        <v>47.3</v>
      </c>
      <c r="E13" s="12">
        <v>65</v>
      </c>
      <c r="F13" s="15">
        <v>43.7</v>
      </c>
      <c r="G13" s="15">
        <v>26</v>
      </c>
      <c r="H13" s="15">
        <v>53.6</v>
      </c>
    </row>
    <row r="14" spans="1:8" ht="47.25" x14ac:dyDescent="0.3">
      <c r="A14" s="8" t="s">
        <v>25</v>
      </c>
      <c r="B14" s="18">
        <v>1</v>
      </c>
      <c r="C14" s="18">
        <v>6</v>
      </c>
      <c r="D14" s="15">
        <v>137581.04</v>
      </c>
      <c r="E14" s="12">
        <v>132780.28</v>
      </c>
      <c r="F14" s="15">
        <v>134283.57999999999</v>
      </c>
      <c r="G14" s="15">
        <v>127586.71</v>
      </c>
      <c r="H14" s="15">
        <v>127586.71</v>
      </c>
    </row>
    <row r="15" spans="1:8" x14ac:dyDescent="0.3">
      <c r="A15" s="8" t="s">
        <v>58</v>
      </c>
      <c r="B15" s="18">
        <v>1</v>
      </c>
      <c r="C15" s="18">
        <v>7</v>
      </c>
      <c r="D15" s="15">
        <v>1706.17</v>
      </c>
      <c r="E15" s="12">
        <v>0</v>
      </c>
      <c r="F15" s="15">
        <v>38455.980000000003</v>
      </c>
      <c r="G15" s="15">
        <v>0</v>
      </c>
      <c r="H15" s="15">
        <v>0</v>
      </c>
    </row>
    <row r="16" spans="1:8" x14ac:dyDescent="0.3">
      <c r="A16" s="8" t="s">
        <v>26</v>
      </c>
      <c r="B16" s="18">
        <v>1</v>
      </c>
      <c r="C16" s="18">
        <v>11</v>
      </c>
      <c r="D16" s="15"/>
      <c r="E16" s="12"/>
      <c r="F16" s="15">
        <v>49351.8</v>
      </c>
      <c r="G16" s="15">
        <v>27000</v>
      </c>
      <c r="H16" s="15">
        <v>27000</v>
      </c>
    </row>
    <row r="17" spans="1:8" x14ac:dyDescent="0.3">
      <c r="A17" s="8" t="s">
        <v>27</v>
      </c>
      <c r="B17" s="18">
        <v>1</v>
      </c>
      <c r="C17" s="18">
        <v>13</v>
      </c>
      <c r="D17" s="15">
        <v>807173.75</v>
      </c>
      <c r="E17" s="12">
        <v>1016200.35</v>
      </c>
      <c r="F17" s="15">
        <v>608471.28</v>
      </c>
      <c r="G17" s="15">
        <v>733047.78</v>
      </c>
      <c r="H17" s="15">
        <v>967775.36</v>
      </c>
    </row>
    <row r="18" spans="1:8" ht="31.5" x14ac:dyDescent="0.3">
      <c r="A18" s="10" t="s">
        <v>3</v>
      </c>
      <c r="B18" s="19">
        <v>3</v>
      </c>
      <c r="C18" s="19">
        <v>0</v>
      </c>
      <c r="D18" s="13">
        <f>SUM(D19:D21)</f>
        <v>205533.66</v>
      </c>
      <c r="E18" s="13">
        <f t="shared" ref="E18:H18" si="1">SUM(E19:E21)</f>
        <v>213976.04</v>
      </c>
      <c r="F18" s="11">
        <f t="shared" si="1"/>
        <v>200637.46</v>
      </c>
      <c r="G18" s="11">
        <f t="shared" si="1"/>
        <v>200765.76</v>
      </c>
      <c r="H18" s="11">
        <f t="shared" si="1"/>
        <v>201199.76</v>
      </c>
    </row>
    <row r="19" spans="1:8" x14ac:dyDescent="0.3">
      <c r="A19" s="8" t="s">
        <v>28</v>
      </c>
      <c r="B19" s="20">
        <v>3</v>
      </c>
      <c r="C19" s="20">
        <v>4</v>
      </c>
      <c r="D19" s="15">
        <v>32050.38</v>
      </c>
      <c r="E19" s="12">
        <v>25961.47</v>
      </c>
      <c r="F19" s="15">
        <v>26389.4</v>
      </c>
      <c r="G19" s="15">
        <v>26517.7</v>
      </c>
      <c r="H19" s="15">
        <v>26951.7</v>
      </c>
    </row>
    <row r="20" spans="1:8" ht="40.15" customHeight="1" x14ac:dyDescent="0.3">
      <c r="A20" s="8" t="s">
        <v>29</v>
      </c>
      <c r="B20" s="20">
        <v>3</v>
      </c>
      <c r="C20" s="20">
        <v>9</v>
      </c>
      <c r="D20" s="15">
        <v>169662.11</v>
      </c>
      <c r="E20" s="12">
        <v>184529.9</v>
      </c>
      <c r="F20" s="15">
        <v>172848.46</v>
      </c>
      <c r="G20" s="15">
        <v>172848.46</v>
      </c>
      <c r="H20" s="15">
        <v>172848.46</v>
      </c>
    </row>
    <row r="21" spans="1:8" ht="31.5" x14ac:dyDescent="0.3">
      <c r="A21" s="8" t="s">
        <v>30</v>
      </c>
      <c r="B21" s="20">
        <v>3</v>
      </c>
      <c r="C21" s="20">
        <v>14</v>
      </c>
      <c r="D21" s="15">
        <v>3821.17</v>
      </c>
      <c r="E21" s="12">
        <v>3484.67</v>
      </c>
      <c r="F21" s="15">
        <v>1399.6</v>
      </c>
      <c r="G21" s="15">
        <v>1399.6</v>
      </c>
      <c r="H21" s="15">
        <v>1399.6</v>
      </c>
    </row>
    <row r="22" spans="1:8" x14ac:dyDescent="0.3">
      <c r="A22" s="10" t="s">
        <v>4</v>
      </c>
      <c r="B22" s="19">
        <v>4</v>
      </c>
      <c r="C22" s="19">
        <v>0</v>
      </c>
      <c r="D22" s="13">
        <f>SUM(D23:D29)</f>
        <v>2962186.53</v>
      </c>
      <c r="E22" s="13">
        <f t="shared" ref="E22:H22" si="2">SUM(E23:E29)</f>
        <v>2859106.88</v>
      </c>
      <c r="F22" s="11">
        <f t="shared" si="2"/>
        <v>2717725.44</v>
      </c>
      <c r="G22" s="11">
        <f t="shared" si="2"/>
        <v>2222246.23</v>
      </c>
      <c r="H22" s="11">
        <f t="shared" si="2"/>
        <v>2408388.13</v>
      </c>
    </row>
    <row r="23" spans="1:8" x14ac:dyDescent="0.3">
      <c r="A23" s="8" t="s">
        <v>31</v>
      </c>
      <c r="B23" s="20">
        <v>4</v>
      </c>
      <c r="C23" s="20">
        <v>1</v>
      </c>
      <c r="D23" s="15">
        <v>4553.59</v>
      </c>
      <c r="E23" s="12">
        <v>8290.4</v>
      </c>
      <c r="F23" s="15">
        <v>4628.5</v>
      </c>
      <c r="G23" s="15">
        <v>4459.8999999999996</v>
      </c>
      <c r="H23" s="15">
        <v>3986.5</v>
      </c>
    </row>
    <row r="24" spans="1:8" x14ac:dyDescent="0.3">
      <c r="A24" s="8" t="s">
        <v>32</v>
      </c>
      <c r="B24" s="20">
        <v>4</v>
      </c>
      <c r="C24" s="20">
        <v>5</v>
      </c>
      <c r="D24" s="15">
        <v>189828.08</v>
      </c>
      <c r="E24" s="12">
        <v>163288.94</v>
      </c>
      <c r="F24" s="15">
        <v>143605.29999999999</v>
      </c>
      <c r="G24" s="15">
        <v>143791.5</v>
      </c>
      <c r="H24" s="15">
        <v>143891.70000000001</v>
      </c>
    </row>
    <row r="25" spans="1:8" x14ac:dyDescent="0.3">
      <c r="A25" s="8" t="s">
        <v>65</v>
      </c>
      <c r="B25" s="20">
        <v>4</v>
      </c>
      <c r="C25" s="20">
        <v>7</v>
      </c>
      <c r="D25" s="15"/>
      <c r="E25" s="12">
        <v>17102.580000000002</v>
      </c>
      <c r="F25" s="15">
        <v>30594.560000000001</v>
      </c>
      <c r="G25" s="15">
        <v>30594.560000000001</v>
      </c>
      <c r="H25" s="15">
        <v>30594.560000000001</v>
      </c>
    </row>
    <row r="26" spans="1:8" x14ac:dyDescent="0.3">
      <c r="A26" s="8" t="s">
        <v>33</v>
      </c>
      <c r="B26" s="20">
        <v>4</v>
      </c>
      <c r="C26" s="20">
        <v>8</v>
      </c>
      <c r="D26" s="15">
        <v>688531.97</v>
      </c>
      <c r="E26" s="12">
        <v>634823.80000000005</v>
      </c>
      <c r="F26" s="15">
        <v>650766.19999999995</v>
      </c>
      <c r="G26" s="15">
        <v>527106.19999999995</v>
      </c>
      <c r="H26" s="15">
        <v>527106.19999999995</v>
      </c>
    </row>
    <row r="27" spans="1:8" x14ac:dyDescent="0.3">
      <c r="A27" s="8" t="s">
        <v>34</v>
      </c>
      <c r="B27" s="20">
        <v>4</v>
      </c>
      <c r="C27" s="20">
        <v>9</v>
      </c>
      <c r="D27" s="15">
        <v>1868945.11</v>
      </c>
      <c r="E27" s="12">
        <v>1778097.18</v>
      </c>
      <c r="F27" s="15">
        <v>1658243.21</v>
      </c>
      <c r="G27" s="15">
        <v>1280351.6599999999</v>
      </c>
      <c r="H27" s="15">
        <v>1476986.56</v>
      </c>
    </row>
    <row r="28" spans="1:8" x14ac:dyDescent="0.3">
      <c r="A28" s="8" t="s">
        <v>59</v>
      </c>
      <c r="B28" s="20">
        <v>4</v>
      </c>
      <c r="C28" s="20">
        <v>10</v>
      </c>
      <c r="D28" s="15">
        <v>300</v>
      </c>
      <c r="E28" s="12">
        <v>977.6</v>
      </c>
      <c r="F28" s="15">
        <v>0</v>
      </c>
      <c r="G28" s="15">
        <v>0</v>
      </c>
      <c r="H28" s="15">
        <v>0</v>
      </c>
    </row>
    <row r="29" spans="1:8" x14ac:dyDescent="0.3">
      <c r="A29" s="8" t="s">
        <v>35</v>
      </c>
      <c r="B29" s="20">
        <v>4</v>
      </c>
      <c r="C29" s="20">
        <v>12</v>
      </c>
      <c r="D29" s="15">
        <v>210027.78</v>
      </c>
      <c r="E29" s="12">
        <v>256526.38</v>
      </c>
      <c r="F29" s="15">
        <v>229887.67</v>
      </c>
      <c r="G29" s="15">
        <v>235942.41</v>
      </c>
      <c r="H29" s="15">
        <v>225822.61</v>
      </c>
    </row>
    <row r="30" spans="1:8" x14ac:dyDescent="0.3">
      <c r="A30" s="10" t="s">
        <v>5</v>
      </c>
      <c r="B30" s="19">
        <v>5</v>
      </c>
      <c r="C30" s="19">
        <v>0</v>
      </c>
      <c r="D30" s="13">
        <f>SUM(D31:D34)</f>
        <v>2631343.2600000002</v>
      </c>
      <c r="E30" s="13">
        <f t="shared" ref="E30:H30" si="3">SUM(E31:E34)</f>
        <v>1681263.1300000001</v>
      </c>
      <c r="F30" s="11">
        <f t="shared" si="3"/>
        <v>722292.42</v>
      </c>
      <c r="G30" s="11">
        <f t="shared" si="3"/>
        <v>639934.17999999993</v>
      </c>
      <c r="H30" s="11">
        <f t="shared" si="3"/>
        <v>567246.58000000007</v>
      </c>
    </row>
    <row r="31" spans="1:8" x14ac:dyDescent="0.3">
      <c r="A31" s="8" t="s">
        <v>36</v>
      </c>
      <c r="B31" s="20">
        <v>5</v>
      </c>
      <c r="C31" s="20">
        <v>1</v>
      </c>
      <c r="D31" s="15">
        <v>1882708.37</v>
      </c>
      <c r="E31" s="12">
        <v>903651.46</v>
      </c>
      <c r="F31" s="15">
        <v>166772.15</v>
      </c>
      <c r="G31" s="15">
        <v>148225.5</v>
      </c>
      <c r="H31" s="15">
        <v>105739.7</v>
      </c>
    </row>
    <row r="32" spans="1:8" x14ac:dyDescent="0.3">
      <c r="A32" s="8" t="s">
        <v>37</v>
      </c>
      <c r="B32" s="20">
        <v>5</v>
      </c>
      <c r="C32" s="20">
        <v>2</v>
      </c>
      <c r="D32" s="15">
        <v>304618.46000000002</v>
      </c>
      <c r="E32" s="12">
        <v>193717.89</v>
      </c>
      <c r="F32" s="15">
        <v>38424.5</v>
      </c>
      <c r="G32" s="15">
        <v>38483.699999999997</v>
      </c>
      <c r="H32" s="15">
        <v>38493.699999999997</v>
      </c>
    </row>
    <row r="33" spans="1:8" x14ac:dyDescent="0.3">
      <c r="A33" s="8" t="s">
        <v>38</v>
      </c>
      <c r="B33" s="20">
        <v>5</v>
      </c>
      <c r="C33" s="20">
        <v>3</v>
      </c>
      <c r="D33" s="15">
        <v>334633.99</v>
      </c>
      <c r="E33" s="12">
        <v>478067.28</v>
      </c>
      <c r="F33" s="15">
        <v>400623.63</v>
      </c>
      <c r="G33" s="15">
        <v>344178.41</v>
      </c>
      <c r="H33" s="15">
        <v>313966.61</v>
      </c>
    </row>
    <row r="34" spans="1:8" ht="31.5" x14ac:dyDescent="0.3">
      <c r="A34" s="8" t="s">
        <v>39</v>
      </c>
      <c r="B34" s="20">
        <v>5</v>
      </c>
      <c r="C34" s="20">
        <v>5</v>
      </c>
      <c r="D34" s="15">
        <v>109382.44</v>
      </c>
      <c r="E34" s="12">
        <v>105826.5</v>
      </c>
      <c r="F34" s="15">
        <v>116472.14</v>
      </c>
      <c r="G34" s="15">
        <v>109046.57</v>
      </c>
      <c r="H34" s="15">
        <v>109046.57</v>
      </c>
    </row>
    <row r="35" spans="1:8" x14ac:dyDescent="0.3">
      <c r="A35" s="10" t="s">
        <v>6</v>
      </c>
      <c r="B35" s="19">
        <v>6</v>
      </c>
      <c r="C35" s="19">
        <v>0</v>
      </c>
      <c r="D35" s="13">
        <f>D36</f>
        <v>23866.59</v>
      </c>
      <c r="E35" s="13">
        <f t="shared" ref="E35:H35" si="4">E36</f>
        <v>15441.69</v>
      </c>
      <c r="F35" s="11">
        <f t="shared" si="4"/>
        <v>16449.669999999998</v>
      </c>
      <c r="G35" s="11">
        <f t="shared" si="4"/>
        <v>16324.1</v>
      </c>
      <c r="H35" s="11">
        <f t="shared" si="4"/>
        <v>16324.1</v>
      </c>
    </row>
    <row r="36" spans="1:8" x14ac:dyDescent="0.3">
      <c r="A36" s="8" t="s">
        <v>40</v>
      </c>
      <c r="B36" s="20">
        <v>6</v>
      </c>
      <c r="C36" s="20">
        <v>5</v>
      </c>
      <c r="D36" s="15">
        <v>23866.59</v>
      </c>
      <c r="E36" s="12">
        <v>15441.69</v>
      </c>
      <c r="F36" s="15">
        <v>16449.669999999998</v>
      </c>
      <c r="G36" s="15">
        <v>16324.1</v>
      </c>
      <c r="H36" s="15">
        <v>16324.1</v>
      </c>
    </row>
    <row r="37" spans="1:8" x14ac:dyDescent="0.3">
      <c r="A37" s="10" t="s">
        <v>7</v>
      </c>
      <c r="B37" s="19">
        <v>7</v>
      </c>
      <c r="C37" s="19">
        <v>0</v>
      </c>
      <c r="D37" s="13">
        <f>SUM(D38:D43)</f>
        <v>10569850.699999999</v>
      </c>
      <c r="E37" s="13">
        <f>SUM(E38:E43)</f>
        <v>12076523.459999999</v>
      </c>
      <c r="F37" s="11">
        <f>SUM(F38:F43)</f>
        <v>11854674.949999999</v>
      </c>
      <c r="G37" s="11">
        <f>SUM(G38:G43)</f>
        <v>11590997.470000001</v>
      </c>
      <c r="H37" s="11">
        <f>SUM(H38:H43)</f>
        <v>11685137.48</v>
      </c>
    </row>
    <row r="38" spans="1:8" x14ac:dyDescent="0.3">
      <c r="A38" s="8" t="s">
        <v>41</v>
      </c>
      <c r="B38" s="20">
        <v>7</v>
      </c>
      <c r="C38" s="20">
        <v>1</v>
      </c>
      <c r="D38" s="15">
        <v>4412623.51</v>
      </c>
      <c r="E38" s="12">
        <v>4854571.07</v>
      </c>
      <c r="F38" s="15">
        <v>4836998.51</v>
      </c>
      <c r="G38" s="15">
        <v>4822012.34</v>
      </c>
      <c r="H38" s="15">
        <v>4826942.54</v>
      </c>
    </row>
    <row r="39" spans="1:8" x14ac:dyDescent="0.3">
      <c r="A39" s="8" t="s">
        <v>42</v>
      </c>
      <c r="B39" s="20">
        <v>7</v>
      </c>
      <c r="C39" s="20">
        <v>2</v>
      </c>
      <c r="D39" s="15">
        <v>4923099.67</v>
      </c>
      <c r="E39" s="12">
        <v>6092478.4199999999</v>
      </c>
      <c r="F39" s="15">
        <v>5699919.6699999999</v>
      </c>
      <c r="G39" s="15">
        <v>5544853.8200000003</v>
      </c>
      <c r="H39" s="15">
        <v>5628344.2199999997</v>
      </c>
    </row>
    <row r="40" spans="1:8" x14ac:dyDescent="0.3">
      <c r="A40" s="8" t="s">
        <v>43</v>
      </c>
      <c r="B40" s="20">
        <v>7</v>
      </c>
      <c r="C40" s="20">
        <v>3</v>
      </c>
      <c r="D40" s="15">
        <v>709668.24</v>
      </c>
      <c r="E40" s="12">
        <v>678838.12</v>
      </c>
      <c r="F40" s="15">
        <v>748523.31</v>
      </c>
      <c r="G40" s="15">
        <v>670438.52</v>
      </c>
      <c r="H40" s="15">
        <v>675868.43</v>
      </c>
    </row>
    <row r="41" spans="1:8" ht="31.5" x14ac:dyDescent="0.3">
      <c r="A41" s="8" t="s">
        <v>66</v>
      </c>
      <c r="B41" s="20">
        <v>7</v>
      </c>
      <c r="C41" s="20">
        <v>5</v>
      </c>
      <c r="D41" s="15"/>
      <c r="E41" s="12"/>
      <c r="F41" s="15">
        <v>1343.17</v>
      </c>
      <c r="G41" s="15">
        <v>1330.33</v>
      </c>
      <c r="H41" s="15">
        <v>1330.33</v>
      </c>
    </row>
    <row r="42" spans="1:8" x14ac:dyDescent="0.3">
      <c r="A42" s="8" t="s">
        <v>44</v>
      </c>
      <c r="B42" s="20">
        <v>7</v>
      </c>
      <c r="C42" s="20">
        <v>7</v>
      </c>
      <c r="D42" s="15">
        <v>232718.86</v>
      </c>
      <c r="E42" s="12">
        <v>150280.85</v>
      </c>
      <c r="F42" s="15">
        <v>253265.5</v>
      </c>
      <c r="G42" s="15">
        <v>252999</v>
      </c>
      <c r="H42" s="15">
        <v>252999</v>
      </c>
    </row>
    <row r="43" spans="1:8" x14ac:dyDescent="0.3">
      <c r="A43" s="8" t="s">
        <v>45</v>
      </c>
      <c r="B43" s="20">
        <v>7</v>
      </c>
      <c r="C43" s="20">
        <v>9</v>
      </c>
      <c r="D43" s="15">
        <v>291740.42</v>
      </c>
      <c r="E43" s="12">
        <v>300355</v>
      </c>
      <c r="F43" s="15">
        <v>314624.78999999998</v>
      </c>
      <c r="G43" s="15">
        <v>299363.46000000002</v>
      </c>
      <c r="H43" s="15">
        <v>299652.96000000002</v>
      </c>
    </row>
    <row r="44" spans="1:8" x14ac:dyDescent="0.3">
      <c r="A44" s="10" t="s">
        <v>8</v>
      </c>
      <c r="B44" s="19">
        <v>8</v>
      </c>
      <c r="C44" s="19">
        <v>0</v>
      </c>
      <c r="D44" s="13">
        <f>SUM(D45:D46)</f>
        <v>685667.78999999992</v>
      </c>
      <c r="E44" s="13">
        <f t="shared" ref="E44:H44" si="5">SUM(E45:E46)</f>
        <v>724633.51</v>
      </c>
      <c r="F44" s="11">
        <f t="shared" si="5"/>
        <v>700767.15999999992</v>
      </c>
      <c r="G44" s="11">
        <f t="shared" si="5"/>
        <v>671185.32000000007</v>
      </c>
      <c r="H44" s="11">
        <f t="shared" si="5"/>
        <v>669843.94000000006</v>
      </c>
    </row>
    <row r="45" spans="1:8" x14ac:dyDescent="0.3">
      <c r="A45" s="8" t="s">
        <v>46</v>
      </c>
      <c r="B45" s="20">
        <v>8</v>
      </c>
      <c r="C45" s="20">
        <v>1</v>
      </c>
      <c r="D45" s="15">
        <v>684112.69</v>
      </c>
      <c r="E45" s="14">
        <v>723113.51</v>
      </c>
      <c r="F45" s="15">
        <v>699206.96</v>
      </c>
      <c r="G45" s="15">
        <v>669586.02</v>
      </c>
      <c r="H45" s="15">
        <v>668205.54</v>
      </c>
    </row>
    <row r="46" spans="1:8" x14ac:dyDescent="0.3">
      <c r="A46" s="8" t="s">
        <v>47</v>
      </c>
      <c r="B46" s="20">
        <v>8</v>
      </c>
      <c r="C46" s="20">
        <v>4</v>
      </c>
      <c r="D46" s="15">
        <v>1555.1</v>
      </c>
      <c r="E46" s="14">
        <v>1520</v>
      </c>
      <c r="F46" s="15">
        <v>1560.2</v>
      </c>
      <c r="G46" s="15">
        <v>1599.3</v>
      </c>
      <c r="H46" s="15">
        <v>1638.4</v>
      </c>
    </row>
    <row r="47" spans="1:8" x14ac:dyDescent="0.3">
      <c r="A47" s="10" t="s">
        <v>9</v>
      </c>
      <c r="B47" s="19">
        <v>9</v>
      </c>
      <c r="C47" s="19">
        <v>0</v>
      </c>
      <c r="D47" s="13">
        <f>D48</f>
        <v>3410.92</v>
      </c>
      <c r="E47" s="13">
        <f t="shared" ref="E47:H47" si="6">E48</f>
        <v>3300</v>
      </c>
      <c r="F47" s="11">
        <f t="shared" si="6"/>
        <v>4712.8999999999996</v>
      </c>
      <c r="G47" s="11">
        <f t="shared" si="6"/>
        <v>4712.8999999999996</v>
      </c>
      <c r="H47" s="11">
        <f t="shared" si="6"/>
        <v>4712.8999999999996</v>
      </c>
    </row>
    <row r="48" spans="1:8" x14ac:dyDescent="0.3">
      <c r="A48" s="8" t="s">
        <v>48</v>
      </c>
      <c r="B48" s="20">
        <v>9</v>
      </c>
      <c r="C48" s="20">
        <v>9</v>
      </c>
      <c r="D48" s="15">
        <v>3410.92</v>
      </c>
      <c r="E48" s="14">
        <v>3300</v>
      </c>
      <c r="F48" s="15">
        <v>4712.8999999999996</v>
      </c>
      <c r="G48" s="15">
        <v>4712.8999999999996</v>
      </c>
      <c r="H48" s="15">
        <v>4712.8999999999996</v>
      </c>
    </row>
    <row r="49" spans="1:8" x14ac:dyDescent="0.3">
      <c r="A49" s="10" t="s">
        <v>10</v>
      </c>
      <c r="B49" s="19">
        <v>10</v>
      </c>
      <c r="C49" s="19">
        <v>0</v>
      </c>
      <c r="D49" s="13">
        <f>SUM(D50:D53)</f>
        <v>756207.33</v>
      </c>
      <c r="E49" s="13">
        <f t="shared" ref="E49:H49" si="7">SUM(E50:E53)</f>
        <v>693587.52</v>
      </c>
      <c r="F49" s="11">
        <f t="shared" si="7"/>
        <v>826297.82</v>
      </c>
      <c r="G49" s="11">
        <f t="shared" si="7"/>
        <v>665448.31999999995</v>
      </c>
      <c r="H49" s="11">
        <f t="shared" si="7"/>
        <v>665011.41999999993</v>
      </c>
    </row>
    <row r="50" spans="1:8" x14ac:dyDescent="0.3">
      <c r="A50" s="8" t="s">
        <v>49</v>
      </c>
      <c r="B50" s="20">
        <v>10</v>
      </c>
      <c r="C50" s="20">
        <v>1</v>
      </c>
      <c r="D50" s="15">
        <v>35339.4</v>
      </c>
      <c r="E50" s="14">
        <v>40300</v>
      </c>
      <c r="F50" s="15">
        <v>43352.32</v>
      </c>
      <c r="G50" s="15">
        <v>30922.32</v>
      </c>
      <c r="H50" s="15">
        <v>30922.32</v>
      </c>
    </row>
    <row r="51" spans="1:8" x14ac:dyDescent="0.3">
      <c r="A51" s="8" t="s">
        <v>50</v>
      </c>
      <c r="B51" s="20">
        <v>10</v>
      </c>
      <c r="C51" s="20">
        <v>3</v>
      </c>
      <c r="D51" s="15">
        <v>187378.11</v>
      </c>
      <c r="E51" s="14">
        <v>183668.47</v>
      </c>
      <c r="F51" s="15">
        <v>200155.3</v>
      </c>
      <c r="G51" s="15">
        <v>45879.199999999997</v>
      </c>
      <c r="H51" s="15">
        <v>45965.9</v>
      </c>
    </row>
    <row r="52" spans="1:8" x14ac:dyDescent="0.3">
      <c r="A52" s="8" t="s">
        <v>51</v>
      </c>
      <c r="B52" s="20">
        <v>10</v>
      </c>
      <c r="C52" s="20">
        <v>4</v>
      </c>
      <c r="D52" s="15">
        <v>433122.61</v>
      </c>
      <c r="E52" s="14">
        <v>365884.43</v>
      </c>
      <c r="F52" s="15">
        <v>470980.5</v>
      </c>
      <c r="G52" s="15">
        <v>476837.1</v>
      </c>
      <c r="H52" s="15">
        <v>476313.5</v>
      </c>
    </row>
    <row r="53" spans="1:8" x14ac:dyDescent="0.3">
      <c r="A53" s="8" t="s">
        <v>52</v>
      </c>
      <c r="B53" s="20">
        <v>10</v>
      </c>
      <c r="C53" s="20">
        <v>6</v>
      </c>
      <c r="D53" s="15">
        <v>100367.21</v>
      </c>
      <c r="E53" s="14">
        <v>103734.62</v>
      </c>
      <c r="F53" s="15">
        <v>111809.7</v>
      </c>
      <c r="G53" s="15">
        <v>111809.7</v>
      </c>
      <c r="H53" s="15">
        <v>111809.7</v>
      </c>
    </row>
    <row r="54" spans="1:8" x14ac:dyDescent="0.3">
      <c r="A54" s="10" t="s">
        <v>11</v>
      </c>
      <c r="B54" s="19">
        <v>11</v>
      </c>
      <c r="C54" s="19">
        <v>0</v>
      </c>
      <c r="D54" s="11">
        <f>SUM(D55:D57)</f>
        <v>868215.54999999993</v>
      </c>
      <c r="E54" s="11">
        <f>SUM(E55:E57)</f>
        <v>913278.11</v>
      </c>
      <c r="F54" s="11">
        <f>SUM(F55:F57)</f>
        <v>936549.24</v>
      </c>
      <c r="G54" s="11">
        <f>SUM(G55:G57)</f>
        <v>892395.7300000001</v>
      </c>
      <c r="H54" s="11">
        <f>SUM(H55:H57)</f>
        <v>1267772.6999999997</v>
      </c>
    </row>
    <row r="55" spans="1:8" x14ac:dyDescent="0.3">
      <c r="A55" s="8" t="s">
        <v>53</v>
      </c>
      <c r="B55" s="20">
        <v>11</v>
      </c>
      <c r="C55" s="20">
        <v>1</v>
      </c>
      <c r="D55" s="15">
        <v>815911.07</v>
      </c>
      <c r="E55" s="14">
        <v>871498.27</v>
      </c>
      <c r="F55" s="15">
        <v>880574.4</v>
      </c>
      <c r="G55" s="15">
        <v>846925.43</v>
      </c>
      <c r="H55" s="15">
        <v>843244.2</v>
      </c>
    </row>
    <row r="56" spans="1:8" x14ac:dyDescent="0.3">
      <c r="A56" s="8" t="s">
        <v>54</v>
      </c>
      <c r="B56" s="20">
        <v>11</v>
      </c>
      <c r="C56" s="20">
        <v>2</v>
      </c>
      <c r="D56" s="15">
        <v>43248.58</v>
      </c>
      <c r="E56" s="14">
        <v>38202.26</v>
      </c>
      <c r="F56" s="15">
        <v>53582.64</v>
      </c>
      <c r="G56" s="15">
        <v>42936.9</v>
      </c>
      <c r="H56" s="15">
        <v>421995.1</v>
      </c>
    </row>
    <row r="57" spans="1:8" x14ac:dyDescent="0.3">
      <c r="A57" s="8" t="s">
        <v>60</v>
      </c>
      <c r="B57" s="20">
        <v>11</v>
      </c>
      <c r="C57" s="20">
        <v>3</v>
      </c>
      <c r="D57" s="15">
        <v>9055.9</v>
      </c>
      <c r="E57" s="14">
        <v>3577.58</v>
      </c>
      <c r="F57" s="15">
        <v>2392.1999999999998</v>
      </c>
      <c r="G57" s="15">
        <v>2533.4</v>
      </c>
      <c r="H57" s="15">
        <v>2533.4</v>
      </c>
    </row>
    <row r="58" spans="1:8" x14ac:dyDescent="0.3">
      <c r="A58" s="10" t="s">
        <v>12</v>
      </c>
      <c r="B58" s="19">
        <v>12</v>
      </c>
      <c r="C58" s="19">
        <v>0</v>
      </c>
      <c r="D58" s="13">
        <f>D59</f>
        <v>11103.75</v>
      </c>
      <c r="E58" s="13">
        <f t="shared" ref="E58:H58" si="8">E59</f>
        <v>11101.2</v>
      </c>
      <c r="F58" s="11">
        <f t="shared" si="8"/>
        <v>11600</v>
      </c>
      <c r="G58" s="11">
        <f t="shared" si="8"/>
        <v>11600</v>
      </c>
      <c r="H58" s="11">
        <f t="shared" si="8"/>
        <v>11600</v>
      </c>
    </row>
    <row r="59" spans="1:8" x14ac:dyDescent="0.3">
      <c r="A59" s="8" t="s">
        <v>55</v>
      </c>
      <c r="B59" s="20">
        <v>12</v>
      </c>
      <c r="C59" s="20">
        <v>2</v>
      </c>
      <c r="D59" s="15">
        <v>11103.75</v>
      </c>
      <c r="E59" s="14">
        <v>11101.2</v>
      </c>
      <c r="F59" s="15">
        <v>11600</v>
      </c>
      <c r="G59" s="15">
        <v>11600</v>
      </c>
      <c r="H59" s="15">
        <v>11600</v>
      </c>
    </row>
    <row r="60" spans="1:8" ht="31.5" x14ac:dyDescent="0.3">
      <c r="A60" s="10" t="s">
        <v>13</v>
      </c>
      <c r="B60" s="19">
        <v>13</v>
      </c>
      <c r="C60" s="19">
        <v>0</v>
      </c>
      <c r="D60" s="13">
        <f>D61</f>
        <v>74727.28</v>
      </c>
      <c r="E60" s="13">
        <f t="shared" ref="E60:H60" si="9">E61</f>
        <v>90609.39</v>
      </c>
      <c r="F60" s="11">
        <f t="shared" si="9"/>
        <v>133462.76</v>
      </c>
      <c r="G60" s="11">
        <f t="shared" si="9"/>
        <v>116646.39999999999</v>
      </c>
      <c r="H60" s="11">
        <f t="shared" si="9"/>
        <v>46880</v>
      </c>
    </row>
    <row r="61" spans="1:8" ht="31.5" x14ac:dyDescent="0.3">
      <c r="A61" s="8" t="s">
        <v>56</v>
      </c>
      <c r="B61" s="20">
        <v>13</v>
      </c>
      <c r="C61" s="20">
        <v>1</v>
      </c>
      <c r="D61" s="15">
        <v>74727.28</v>
      </c>
      <c r="E61" s="16">
        <v>90609.39</v>
      </c>
      <c r="F61" s="15">
        <v>133462.76</v>
      </c>
      <c r="G61" s="15">
        <v>116646.39999999999</v>
      </c>
      <c r="H61" s="15">
        <v>46880</v>
      </c>
    </row>
  </sheetData>
  <customSheetViews>
    <customSheetView guid="{CBB38A1C-68D1-4616-B44D-8EB9174FBEA1}" scale="80" showPageBreaks="1" hiddenRows="1">
      <selection activeCell="A6" sqref="A6:A7"/>
      <pageMargins left="0.78740157480314965" right="0.78740157480314965" top="1.1811023622047245" bottom="0.39370078740157483" header="0.31496062992125984" footer="0.31496062992125984"/>
      <pageSetup paperSize="9" scale="75" orientation="landscape" r:id="rId1"/>
    </customSheetView>
    <customSheetView guid="{4A24DB04-85E6-4D67-BA23-93C87CF493B8}">
      <selection activeCell="D13" sqref="D13"/>
      <pageMargins left="0.7" right="0.7" top="0.75" bottom="0.75" header="0.3" footer="0.3"/>
      <pageSetup paperSize="9" orientation="portrait" r:id="rId2"/>
    </customSheetView>
    <customSheetView guid="{DEF5DB07-7A7C-4ADD-AB96-EF6927F39220}">
      <selection activeCell="M23" sqref="M23"/>
      <pageMargins left="0.7" right="0.7" top="0.75" bottom="0.75" header="0.3" footer="0.3"/>
      <pageSetup paperSize="9" orientation="portrait" r:id="rId3"/>
    </customSheetView>
    <customSheetView guid="{DBE94123-C7F9-4355-B9D2-D63CD70194E5}">
      <selection activeCell="G12" sqref="G12"/>
      <pageMargins left="0.7" right="0.7" top="0.75" bottom="0.75" header="0.3" footer="0.3"/>
      <pageSetup paperSize="9" orientation="portrait" r:id="rId4"/>
    </customSheetView>
    <customSheetView guid="{1E0CB788-42E3-4170-A252-DDBC53A4A3EA}" scale="80">
      <selection activeCell="F16" sqref="F16"/>
      <pageMargins left="0.7" right="0.7" top="0.75" bottom="0.75" header="0.3" footer="0.3"/>
      <pageSetup paperSize="9" orientation="portrait" r:id="rId5"/>
    </customSheetView>
    <customSheetView guid="{C5E0BA82-EED5-405F-834A-5DC574E7BDCE}">
      <selection activeCell="I21" sqref="I21"/>
      <pageMargins left="0.7" right="0.7" top="0.75" bottom="0.75" header="0.3" footer="0.3"/>
      <pageSetup paperSize="9" orientation="portrait" r:id="rId6"/>
    </customSheetView>
    <customSheetView guid="{8C2641B7-AAF7-4AD8-BAF2-96637A590C63}" topLeftCell="A4">
      <selection activeCell="D12" sqref="D12"/>
      <pageMargins left="0.7" right="0.7" top="0.75" bottom="0.75" header="0.3" footer="0.3"/>
      <pageSetup paperSize="9" orientation="portrait" r:id="rId7"/>
    </customSheetView>
    <customSheetView guid="{30D5FB2B-E832-43D3-9235-D563E51E7A04}">
      <selection activeCell="F21" sqref="F21"/>
      <pageMargins left="0.7" right="0.7" top="0.75" bottom="0.75" header="0.3" footer="0.3"/>
      <pageSetup paperSize="9" orientation="portrait" r:id="rId8"/>
    </customSheetView>
    <customSheetView guid="{BBCF2C21-4C8B-40CE-B126-D0C12C20B591}">
      <selection activeCell="J17" sqref="J17"/>
      <pageMargins left="0.7" right="0.7" top="0.75" bottom="0.75" header="0.3" footer="0.3"/>
      <pageSetup paperSize="9" orientation="portrait" r:id="rId9"/>
    </customSheetView>
    <customSheetView guid="{370586BC-8948-4303-BD93-0B352812A64E}">
      <selection activeCell="J17" sqref="J17"/>
      <pageMargins left="0.7" right="0.7" top="0.75" bottom="0.75" header="0.3" footer="0.3"/>
      <pageSetup paperSize="9" orientation="portrait" r:id="rId10"/>
    </customSheetView>
    <customSheetView guid="{BADC9615-F2C7-43AA-89A1-BB9ED96847B4}">
      <selection activeCell="M23" sqref="M23"/>
      <pageMargins left="0.7" right="0.7" top="0.75" bottom="0.75" header="0.3" footer="0.3"/>
      <pageSetup paperSize="9" orientation="portrait" r:id="rId11"/>
    </customSheetView>
    <customSheetView guid="{1466639A-F0DE-4D1D-B732-BAC420591D2A}" scale="110" topLeftCell="A4">
      <selection activeCell="G8" sqref="G8"/>
      <pageMargins left="0.7" right="0.7" top="0.75" bottom="0.75" header="0.3" footer="0.3"/>
      <pageSetup paperSize="9" orientation="portrait" r:id="rId12"/>
    </customSheetView>
    <customSheetView guid="{AF0DAB93-C2F9-4AC6-AF1E-854E63FE9971}">
      <selection activeCell="D13" sqref="D13"/>
      <pageMargins left="0.7" right="0.7" top="0.75" bottom="0.75" header="0.3" footer="0.3"/>
      <pageSetup paperSize="9" orientation="portrait" r:id="rId13"/>
    </customSheetView>
    <customSheetView guid="{9D136BF9-EDD4-4D07-A0A0-489F87A058F7}" scale="80" showPageBreaks="1" fitToPage="1">
      <selection activeCell="H23" sqref="H23"/>
      <pageMargins left="0.7" right="0.7" top="0.75" bottom="0.75" header="0.3" footer="0.3"/>
      <pageSetup paperSize="9" scale="70" orientation="landscape" r:id="rId14"/>
    </customSheetView>
  </customSheetViews>
  <mergeCells count="8">
    <mergeCell ref="A2:H2"/>
    <mergeCell ref="A3:H3"/>
    <mergeCell ref="A5:A6"/>
    <mergeCell ref="D5:D6"/>
    <mergeCell ref="E5:E6"/>
    <mergeCell ref="F5:H5"/>
    <mergeCell ref="B5:B6"/>
    <mergeCell ref="C5:C6"/>
  </mergeCells>
  <pageMargins left="1.1811023622047245" right="0.39370078740157483" top="0.78740157480314965" bottom="0.78740157480314965" header="0.31496062992125984" footer="0.31496062992125984"/>
  <pageSetup paperSize="9" scale="50" firstPageNumber="839" fitToHeight="2" orientation="portrait" useFirstPageNumber="1" r:id="rId15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Рз.Пр.</vt:lpstr>
      <vt:lpstr>Рз.Пр.!Заголовки_для_печати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Верба Аксана Николаевна</cp:lastModifiedBy>
  <cp:lastPrinted>2020-11-17T13:45:30Z</cp:lastPrinted>
  <dcterms:created xsi:type="dcterms:W3CDTF">2006-09-16T00:00:00Z</dcterms:created>
  <dcterms:modified xsi:type="dcterms:W3CDTF">2020-11-17T13:45:40Z</dcterms:modified>
</cp:coreProperties>
</file>